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<sst xmlns="http://schemas.openxmlformats.org/spreadsheetml/2006/main" count="7" uniqueCount="7">
  <si>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</t>
  </si>
  <si>
    <t>Proportion  C14</t>
  </si>
  <si>
    <t>Nbre Années</t>
  </si>
  <si>
    <t>Proportion C14 initiale</t>
  </si>
  <si>
    <t>Periode(T)</t>
  </si>
  <si>
    <t>Proportion C14</t>
  </si>
  <si>
    <t>Nbre d'années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</si>
</sst>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33CCCC"/>
                </a:solidFill>
                <a:prstDash val="sysDot"/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Feuil1!$B$3:$B$23</c:f>
              <c:numCache>
                <c:ptCount val="21"/>
                <c:pt idx="0">
                  <c:v>0</c:v>
                </c:pt>
                <c:pt idx="1">
                  <c:v>5730</c:v>
                </c:pt>
                <c:pt idx="2">
                  <c:v>11460</c:v>
                </c:pt>
                <c:pt idx="3">
                  <c:v>17190</c:v>
                </c:pt>
                <c:pt idx="4">
                  <c:v>22920</c:v>
                </c:pt>
                <c:pt idx="5">
                  <c:v>28650</c:v>
                </c:pt>
                <c:pt idx="6">
                  <c:v>34380</c:v>
                </c:pt>
                <c:pt idx="7">
                  <c:v>40110</c:v>
                </c:pt>
                <c:pt idx="8">
                  <c:v>45840</c:v>
                </c:pt>
                <c:pt idx="9">
                  <c:v>51570</c:v>
                </c:pt>
                <c:pt idx="10">
                  <c:v>57300</c:v>
                </c:pt>
                <c:pt idx="11">
                  <c:v>63030</c:v>
                </c:pt>
                <c:pt idx="12">
                  <c:v>68760</c:v>
                </c:pt>
                <c:pt idx="13">
                  <c:v>74490</c:v>
                </c:pt>
                <c:pt idx="14">
                  <c:v>80220</c:v>
                </c:pt>
                <c:pt idx="15">
                  <c:v>85950</c:v>
                </c:pt>
                <c:pt idx="16">
                  <c:v>91680</c:v>
                </c:pt>
                <c:pt idx="17">
                  <c:v>97410</c:v>
                </c:pt>
                <c:pt idx="18">
                  <c:v>103140</c:v>
                </c:pt>
                <c:pt idx="19">
                  <c:v>108870</c:v>
                </c:pt>
                <c:pt idx="20">
                  <c:v>114600</c:v>
                </c:pt>
              </c:numCache>
            </c:numRef>
          </c:cat>
          <c:val>
            <c:numRef>
              <c:f>Feuil1!$C$3:$C$23</c:f>
              <c:numCache>
                <c:ptCount val="21"/>
                <c:pt idx="0">
                  <c:v>46784</c:v>
                </c:pt>
                <c:pt idx="1">
                  <c:v>23392</c:v>
                </c:pt>
                <c:pt idx="2">
                  <c:v>11696</c:v>
                </c:pt>
                <c:pt idx="3">
                  <c:v>5848.000000000001</c:v>
                </c:pt>
                <c:pt idx="4">
                  <c:v>2924</c:v>
                </c:pt>
                <c:pt idx="5">
                  <c:v>1462.0000000000007</c:v>
                </c:pt>
                <c:pt idx="6">
                  <c:v>731.0000000000003</c:v>
                </c:pt>
                <c:pt idx="7">
                  <c:v>365.50000000000006</c:v>
                </c:pt>
                <c:pt idx="8">
                  <c:v>182.75000000000003</c:v>
                </c:pt>
                <c:pt idx="9">
                  <c:v>91.375</c:v>
                </c:pt>
                <c:pt idx="10">
                  <c:v>45.68750000000004</c:v>
                </c:pt>
                <c:pt idx="11">
                  <c:v>22.84375000000002</c:v>
                </c:pt>
                <c:pt idx="12">
                  <c:v>11.421875000000007</c:v>
                </c:pt>
                <c:pt idx="13">
                  <c:v>5.7109375000000036</c:v>
                </c:pt>
                <c:pt idx="14">
                  <c:v>2.8554687500000013</c:v>
                </c:pt>
                <c:pt idx="15">
                  <c:v>1.4277343750000007</c:v>
                </c:pt>
                <c:pt idx="16">
                  <c:v>0.7138671875000003</c:v>
                </c:pt>
                <c:pt idx="17">
                  <c:v>0.35693359375000006</c:v>
                </c:pt>
                <c:pt idx="18">
                  <c:v>0.17846679687500003</c:v>
                </c:pt>
                <c:pt idx="19">
                  <c:v>0.0892333984375</c:v>
                </c:pt>
                <c:pt idx="20">
                  <c:v>0.044616699218750076</c:v>
                </c:pt>
              </c:numCache>
            </c:numRef>
          </c:val>
          <c:smooth val="0"/>
        </c:ser>
        <c:marker val="1"/>
        <c:axId val="3535859"/>
        <c:axId val="31822732"/>
      </c:lineChart>
      <c:cat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22732"/>
        <c:crosses val="autoZero"/>
        <c:auto val="1"/>
        <c:lblOffset val="100"/>
        <c:noMultiLvlLbl val="0"/>
      </c:catAx>
      <c:valAx>
        <c:axId val="31822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5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10</xdr:row>
      <xdr:rowOff>28575</xdr:rowOff>
    </xdr:from>
    <xdr:to>
      <xdr:col>8</xdr:col>
      <xdr:colOff>419100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2495550" y="1647825"/>
        <a:ext cx="48482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E8" sqref="E8"/>
    </sheetView>
  </sheetViews>
  <sheetFormatPr defaultColWidth="11.421875" defaultRowHeight="12.75"/>
  <cols>
    <col min="1" max="1" width="11.421875" style="0" customWidth="1"/>
    <col min="2" max="2" width="12.7109375" style="0" customWidth="1"/>
    <col min="3" max="3" width="13.421875" style="0" customWidth="1"/>
    <col min="4" max="4" width="19.00390625" style="0" customWidth="1"/>
    <col min="6" max="6" width="13.00390625" style="0" customWidth="1"/>
  </cols>
  <sheetData>
    <row r="1" spans="1:6" ht="12.7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</row>
    <row r="2" spans="4:6" ht="12.75">
      <c r="D2" s="2">
        <v>46784</v>
      </c>
      <c r="E2" s="2">
        <v>5730</v>
      </c>
      <c r="F2" s="2">
        <v>1462</v>
      </c>
    </row>
    <row r="3" spans="1:3" ht="12.75">
      <c r="A3">
        <v>0</v>
      </c>
      <c r="B3">
        <f>$E$2*A3</f>
        <v>0</v>
      </c>
      <c r="C3">
        <f>$D$2*EXP(((-LN(2))/$E$2)*B3)</f>
        <v>46784</v>
      </c>
    </row>
    <row r="4" spans="1:3" ht="12.75">
      <c r="A4">
        <f>A3+1</f>
        <v>1</v>
      </c>
      <c r="B4">
        <f>$E$2*A4</f>
        <v>5730</v>
      </c>
      <c r="C4">
        <f>$D$2*EXP(((-LN(2))/$E$2)*B4)</f>
        <v>23392</v>
      </c>
    </row>
    <row r="5" spans="1:4" ht="12.75">
      <c r="A5">
        <f aca="true" t="shared" si="0" ref="A5:A23">A4+1</f>
        <v>2</v>
      </c>
      <c r="B5">
        <f>$E$2*A5</f>
        <v>11460</v>
      </c>
      <c r="C5">
        <f>$D$2*EXP(((-LN(2))/$E$2)*B5)</f>
        <v>11696</v>
      </c>
      <c r="D5" s="1" t="s">
        <v>6</v>
      </c>
    </row>
    <row r="6" spans="1:4" ht="12.75">
      <c r="A6">
        <f t="shared" si="0"/>
        <v>3</v>
      </c>
      <c r="B6">
        <f>$E$2*A6</f>
        <v>17190</v>
      </c>
      <c r="C6">
        <f>$D$2*EXP(((-LN(2))/$E$2)*B6)</f>
        <v>5848.000000000001</v>
      </c>
      <c r="D6" s="2">
        <f>(-$E$2)/LN(2)*LN($F$2/$D$2)</f>
        <v>28650</v>
      </c>
    </row>
    <row r="7" spans="1:3" ht="12.75">
      <c r="A7">
        <f t="shared" si="0"/>
        <v>4</v>
      </c>
      <c r="B7">
        <f>$E$2*A7</f>
        <v>22920</v>
      </c>
      <c r="C7">
        <f>$D$2*EXP(((-LN(2))/$E$2)*B7)</f>
        <v>2924</v>
      </c>
    </row>
    <row r="8" spans="1:3" ht="12.75">
      <c r="A8">
        <f t="shared" si="0"/>
        <v>5</v>
      </c>
      <c r="B8">
        <f>$E$2*A8</f>
        <v>28650</v>
      </c>
      <c r="C8">
        <f>$D$2*EXP(((-LN(2))/$E$2)*B8)</f>
        <v>1462.0000000000007</v>
      </c>
    </row>
    <row r="9" spans="1:3" ht="12.75">
      <c r="A9">
        <f t="shared" si="0"/>
        <v>6</v>
      </c>
      <c r="B9">
        <f>$E$2*A9</f>
        <v>34380</v>
      </c>
      <c r="C9">
        <f>$D$2*EXP(((-LN(2))/$E$2)*B9)</f>
        <v>731.0000000000003</v>
      </c>
    </row>
    <row r="10" spans="1:3" ht="12.75">
      <c r="A10">
        <f t="shared" si="0"/>
        <v>7</v>
      </c>
      <c r="B10">
        <f>$E$2*A10</f>
        <v>40110</v>
      </c>
      <c r="C10">
        <f>$D$2*EXP(((-LN(2))/$E$2)*B10)</f>
        <v>365.50000000000006</v>
      </c>
    </row>
    <row r="11" spans="1:3" ht="12.75">
      <c r="A11">
        <f t="shared" si="0"/>
        <v>8</v>
      </c>
      <c r="B11">
        <f>$E$2*A11</f>
        <v>45840</v>
      </c>
      <c r="C11">
        <f>$D$2*EXP(((-LN(2))/$E$2)*B11)</f>
        <v>182.75000000000003</v>
      </c>
    </row>
    <row r="12" spans="1:3" ht="12.75">
      <c r="A12">
        <f t="shared" si="0"/>
        <v>9</v>
      </c>
      <c r="B12">
        <f>$E$2*A12</f>
        <v>51570</v>
      </c>
      <c r="C12">
        <f>$D$2*EXP(((-LN(2))/$E$2)*B12)</f>
        <v>91.375</v>
      </c>
    </row>
    <row r="13" spans="1:3" ht="12.75">
      <c r="A13">
        <f t="shared" si="0"/>
        <v>10</v>
      </c>
      <c r="B13">
        <f>$E$2*A13</f>
        <v>57300</v>
      </c>
      <c r="C13">
        <f>$D$2*EXP(((-LN(2))/$E$2)*B13)</f>
        <v>45.68750000000004</v>
      </c>
    </row>
    <row r="14" spans="1:3" ht="12.75">
      <c r="A14">
        <f t="shared" si="0"/>
        <v>11</v>
      </c>
      <c r="B14">
        <f>$E$2*A14</f>
        <v>63030</v>
      </c>
      <c r="C14">
        <f>$D$2*EXP(((-LN(2))/$E$2)*B14)</f>
        <v>22.84375000000002</v>
      </c>
    </row>
    <row r="15" spans="1:3" ht="12.75">
      <c r="A15">
        <f t="shared" si="0"/>
        <v>12</v>
      </c>
      <c r="B15">
        <f>$E$2*A15</f>
        <v>68760</v>
      </c>
      <c r="C15">
        <f>$D$2*EXP(((-LN(2))/$E$2)*B15)</f>
        <v>11.421875000000007</v>
      </c>
    </row>
    <row r="16" spans="1:3" ht="12.75">
      <c r="A16">
        <f t="shared" si="0"/>
        <v>13</v>
      </c>
      <c r="B16">
        <f>$E$2*A16</f>
        <v>74490</v>
      </c>
      <c r="C16">
        <f>$D$2*EXP(((-LN(2))/$E$2)*B16)</f>
        <v>5.7109375000000036</v>
      </c>
    </row>
    <row r="17" spans="1:3" ht="12.75">
      <c r="A17">
        <f t="shared" si="0"/>
        <v>14</v>
      </c>
      <c r="B17">
        <f>$E$2*A17</f>
        <v>80220</v>
      </c>
      <c r="C17">
        <f>$D$2*EXP(((-LN(2))/$E$2)*B17)</f>
        <v>2.8554687500000013</v>
      </c>
    </row>
    <row r="18" spans="1:3" ht="12.75">
      <c r="A18">
        <f t="shared" si="0"/>
        <v>15</v>
      </c>
      <c r="B18">
        <f>$E$2*A18</f>
        <v>85950</v>
      </c>
      <c r="C18">
        <f>$D$2*EXP(((-LN(2))/$E$2)*B18)</f>
        <v>1.4277343750000007</v>
      </c>
    </row>
    <row r="19" spans="1:3" ht="12.75">
      <c r="A19">
        <f t="shared" si="0"/>
        <v>16</v>
      </c>
      <c r="B19">
        <f>$E$2*A19</f>
        <v>91680</v>
      </c>
      <c r="C19">
        <f>$D$2*EXP(((-LN(2))/$E$2)*B19)</f>
        <v>0.7138671875000003</v>
      </c>
    </row>
    <row r="20" spans="1:3" ht="12.75">
      <c r="A20">
        <f t="shared" si="0"/>
        <v>17</v>
      </c>
      <c r="B20">
        <f>$E$2*A20</f>
        <v>97410</v>
      </c>
      <c r="C20">
        <f>$D$2*EXP(((-LN(2))/$E$2)*B20)</f>
        <v>0.35693359375000006</v>
      </c>
    </row>
    <row r="21" spans="1:3" ht="12.75">
      <c r="A21">
        <f t="shared" si="0"/>
        <v>18</v>
      </c>
      <c r="B21">
        <f>$E$2*A21</f>
        <v>103140</v>
      </c>
      <c r="C21">
        <f>$D$2*EXP(((-LN(2))/$E$2)*B21)</f>
        <v>0.17846679687500003</v>
      </c>
    </row>
    <row r="22" spans="1:3" ht="12.75">
      <c r="A22">
        <f t="shared" si="0"/>
        <v>19</v>
      </c>
      <c r="B22">
        <f>$E$2*A22</f>
        <v>108870</v>
      </c>
      <c r="C22">
        <f>$D$2*EXP(((-LN(2))/$E$2)*B22)</f>
        <v>0.0892333984375</v>
      </c>
    </row>
    <row r="23" spans="1:3" ht="12.75">
      <c r="A23">
        <f t="shared" si="0"/>
        <v>20</v>
      </c>
      <c r="B23">
        <f>$E$2*A23</f>
        <v>114600</v>
      </c>
      <c r="C23">
        <f>$D$2*EXP(((-LN(2))/$E$2)*B23)</f>
        <v>0.044616699218750076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Gugui&amp;Cie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Guigui</dc:creator>
  <cp:keywords/>
  <dc:description/>
  <cp:lastModifiedBy>Guigui</cp:lastModifiedBy>
  <dcterms:created xsi:type="dcterms:W3CDTF">2004-04-20T16:33:35Z</dcterms:created>
  <dcterms:modified xsi:type="dcterms:W3CDTF">2004-04-20T17:22:02Z</dcterms:modified>
  <cp:category/>
  <cp:version/>
  <cp:contentType/>
  <cp:contentStatus/>
</cp:coreProperties>
</file>